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5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<sst xmlns="http://schemas.openxmlformats.org/spreadsheetml/2006/main" count="20" uniqueCount="20">
  <si>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Fmin 25,6kГц</t>
  </si>
  <si>
    <t>Fmax 33,4кГц</t>
  </si>
  <si>
    <t>Settling Time</t>
  </si>
  <si>
    <t>Nmax</t>
  </si>
  <si>
    <t>Kn</t>
  </si>
  <si>
    <t>Kp</t>
  </si>
  <si>
    <t>Kv</t>
  </si>
  <si>
    <t xml:space="preserve">Wn </t>
  </si>
  <si>
    <t>Df</t>
  </si>
  <si>
    <t>Tau1+Tau2</t>
  </si>
  <si>
    <t>C2</t>
  </si>
  <si>
    <t>R4</t>
  </si>
  <si>
    <t>Tau2=R4C2</t>
  </si>
  <si>
    <t>Tau1=(Tau1+Tau2)-Tau2</t>
  </si>
  <si>
    <t>R3=Tau1/C2-R4</t>
  </si>
  <si>
    <t>1мкф</t>
  </si>
  <si>
    <t>1nf</t>
  </si>
  <si>
    <t>2FL = Fmax-Fmin</t>
  </si>
  <si>
    <t>Fstep (Гц)</t>
  </si>
  <si>
    <t>HCT4046A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</si>
</sst>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E+000"/>
  </numFmts>
  <fonts count="35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23"/>
  <sheetViews>
    <sheetView tabSelected="1" zoomScalePageLayoutView="0" workbookViewId="0" topLeftCell="A1">
      <selection activeCell="C2" sqref="C2"/>
    </sheetView>
  </sheetViews>
  <sheetFormatPr defaultColWidth="11.57421875" defaultRowHeight="12.75"/>
  <cols>
    <col min="1" max="1" width="11.57421875" style="0" customWidth="1"/>
    <col min="2" max="2" width="31.00390625" style="0" customWidth="1"/>
    <col min="3" max="3" width="15.421875" style="0" customWidth="1"/>
    <col min="4" max="4" width="8.00390625" style="0" customWidth="1"/>
    <col min="5" max="6" width="11.57421875" style="0" customWidth="1"/>
    <col min="7" max="7" width="13.8515625" style="0" customWidth="1"/>
  </cols>
  <sheetData>
    <row r="2" ht="12.75">
      <c r="B2" t="s">
        <v>19</v>
      </c>
    </row>
    <row r="4" spans="2:5" ht="12.75">
      <c r="B4" t="s">
        <v>0</v>
      </c>
      <c r="C4">
        <v>25600</v>
      </c>
      <c r="E4">
        <f>2*10^6</f>
        <v>2000000</v>
      </c>
    </row>
    <row r="5" spans="2:5" ht="12.75">
      <c r="B5" t="s">
        <v>1</v>
      </c>
      <c r="C5">
        <v>33400</v>
      </c>
      <c r="E5">
        <f>3*10^6</f>
        <v>3000000</v>
      </c>
    </row>
    <row r="6" spans="2:5" ht="12.75">
      <c r="B6" t="s">
        <v>2</v>
      </c>
      <c r="C6">
        <v>0.07</v>
      </c>
      <c r="E6">
        <v>0.001</v>
      </c>
    </row>
    <row r="7" spans="2:5" ht="12.75">
      <c r="B7" t="s">
        <v>18</v>
      </c>
      <c r="C7">
        <v>475</v>
      </c>
      <c r="E7">
        <v>100000</v>
      </c>
    </row>
    <row r="8" spans="2:5" ht="12.75">
      <c r="B8" t="s">
        <v>17</v>
      </c>
      <c r="C8">
        <f>C5-C4</f>
        <v>7800</v>
      </c>
      <c r="E8">
        <f>E5-E4</f>
        <v>1000000</v>
      </c>
    </row>
    <row r="9" spans="2:5" ht="12.75">
      <c r="B9" t="s">
        <v>3</v>
      </c>
      <c r="C9">
        <f>C5/C7</f>
        <v>70.3157894736842</v>
      </c>
      <c r="E9">
        <f>E5/E7</f>
        <v>30</v>
      </c>
    </row>
    <row r="10" spans="2:5" ht="12.75">
      <c r="B10" t="s">
        <v>4</v>
      </c>
      <c r="C10">
        <f>1/C9</f>
        <v>0.014221556886227546</v>
      </c>
      <c r="E10">
        <f>1/E9</f>
        <v>0.03333333333333333</v>
      </c>
    </row>
    <row r="11" spans="2:5" ht="12.75">
      <c r="B11" t="s">
        <v>5</v>
      </c>
      <c r="C11">
        <f>5/(3.14*4)</f>
        <v>0.39808917197452226</v>
      </c>
      <c r="E11">
        <f>5/(3.14*4)</f>
        <v>0.39808917197452226</v>
      </c>
    </row>
    <row r="12" spans="2:7" ht="12.75">
      <c r="B12" t="s">
        <v>6</v>
      </c>
      <c r="C12">
        <f>((C5-C4)*2*3.14)/((5-0.9)-0.9)</f>
        <v>15307.500000000002</v>
      </c>
      <c r="E12">
        <f>((E5-E4)*2*3.14)/((5-0.9)-0.9)</f>
        <v>1962500.0000000002</v>
      </c>
      <c r="G12">
        <f>((5-0.9)-0.9)</f>
        <v>3.1999999999999997</v>
      </c>
    </row>
    <row r="13" spans="2:5" ht="12.75">
      <c r="B13" t="s">
        <v>7</v>
      </c>
      <c r="C13">
        <f>5/C6</f>
        <v>71.42857142857142</v>
      </c>
      <c r="E13">
        <f>5/E6</f>
        <v>5000</v>
      </c>
    </row>
    <row r="14" spans="2:5" ht="12.75">
      <c r="B14" t="s">
        <v>8</v>
      </c>
      <c r="C14">
        <v>0.45</v>
      </c>
      <c r="E14">
        <v>0.45</v>
      </c>
    </row>
    <row r="15" spans="2:5" ht="12.75">
      <c r="B15" t="s">
        <v>9</v>
      </c>
      <c r="C15">
        <f>(C10*C11*C12)/(C13*C13)</f>
        <v>0.01698587200598803</v>
      </c>
      <c r="E15">
        <f>(E10*E11*E12)/(E13*E13)</f>
        <v>0.0010416666666666667</v>
      </c>
    </row>
    <row r="16" spans="2:7" ht="12.75">
      <c r="B16" t="s">
        <v>10</v>
      </c>
      <c r="C16">
        <v>1E-07</v>
      </c>
      <c r="E16">
        <f>4.7*(10^-7)</f>
        <v>4.7E-07</v>
      </c>
      <c r="G16" s="1"/>
    </row>
    <row r="17" spans="2:5" ht="12.75">
      <c r="B17" t="s">
        <v>11</v>
      </c>
      <c r="C17">
        <f>(C15*2*C13*C14-1)/(C10*C11*C12*C16)</f>
        <v>10609.986504723347</v>
      </c>
      <c r="E17">
        <f>(E15*2*E13*E14-1)/(E10*E11*E12*E16)</f>
        <v>301.27659574468083</v>
      </c>
    </row>
    <row r="18" spans="2:5" ht="12.75">
      <c r="B18" t="s">
        <v>12</v>
      </c>
      <c r="C18">
        <f>C17*C16</f>
        <v>0.0010609986504723347</v>
      </c>
      <c r="E18">
        <f>E17*E16</f>
        <v>0.0001416</v>
      </c>
    </row>
    <row r="19" spans="2:5" ht="12.75">
      <c r="B19" t="s">
        <v>13</v>
      </c>
      <c r="C19">
        <f>C15-C18</f>
        <v>0.015924873355515692</v>
      </c>
      <c r="E19">
        <f>E15-E18</f>
        <v>0.0009000666666666667</v>
      </c>
    </row>
    <row r="20" spans="2:5" ht="12.75">
      <c r="B20" t="s">
        <v>14</v>
      </c>
      <c r="C20">
        <f>C19/C16-C17</f>
        <v>148638.7470504336</v>
      </c>
      <c r="E20">
        <f>E19/E16-E17</f>
        <v>1613.758865248227</v>
      </c>
    </row>
    <row r="22" spans="2:3" ht="12.75">
      <c r="B22" t="s">
        <v>15</v>
      </c>
      <c r="C22">
        <v>1E-06</v>
      </c>
    </row>
    <row r="23" spans="2:3" ht="12.75">
      <c r="B23" t="s">
        <v>16</v>
      </c>
      <c r="C23">
        <v>1E-09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2016-02-01T19:06:02Z</dcterms:created>
  <dcterms:modified xsi:type="dcterms:W3CDTF">2016-02-01T19:08:33Z</dcterms:modified>
  <cp:category/>
  <cp:version/>
  <cp:contentType/>
  <cp:contentStatus/>
</cp:coreProperties>
</file>